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80" windowHeight="7845" tabRatio="530" firstSheet="1" activeTab="1"/>
  </bookViews>
  <sheets>
    <sheet name="Sheet1" sheetId="1" state="veryHidden" r:id="rId1"/>
    <sheet name="表紙(NSフォスター）" sheetId="2" r:id="rId2"/>
    <sheet name="内訳（NSフォスター）" sheetId="3" r:id="rId3"/>
    <sheet name="表紙(単価契約　記載例)" sheetId="4" r:id="rId4"/>
  </sheets>
  <definedNames>
    <definedName name="_xlnm.Print_Area" localSheetId="1">'表紙(NSフォスター）'!$A$1:$Q$26</definedName>
    <definedName name="_xlnm.Print_Area" localSheetId="3">'表紙(単価契約　記載例)'!$A$1:$Q$26</definedName>
    <definedName name="_xlnm.Print_Titles" localSheetId="2">'内訳（NSフォスター）'!$1:$2</definedName>
  </definedNames>
  <calcPr fullCalcOnLoad="1"/>
</workbook>
</file>

<file path=xl/comments4.xml><?xml version="1.0" encoding="utf-8"?>
<comments xmlns="http://schemas.openxmlformats.org/spreadsheetml/2006/main">
  <authors>
    <author>東 峻武</author>
  </authors>
  <commentList>
    <comment ref="F25" authorId="0">
      <text>
        <r>
          <rPr>
            <b/>
            <sz val="11"/>
            <rFont val="ＭＳ 明朝"/>
            <family val="1"/>
          </rPr>
          <t>単位当たりに含まれる労務費の合計を入力してください</t>
        </r>
      </text>
    </comment>
  </commentList>
</comments>
</file>

<file path=xl/sharedStrings.xml><?xml version="1.0" encoding="utf-8"?>
<sst xmlns="http://schemas.openxmlformats.org/spreadsheetml/2006/main" count="127" uniqueCount="60">
  <si>
    <t>見積№</t>
  </si>
  <si>
    <t>名　　　　称</t>
  </si>
  <si>
    <t>単 位</t>
  </si>
  <si>
    <t>単　　価</t>
  </si>
  <si>
    <t>摘　要</t>
  </si>
  <si>
    <t>印</t>
  </si>
  <si>
    <t>)</t>
  </si>
  <si>
    <t>№</t>
  </si>
  <si>
    <t>名          称</t>
  </si>
  <si>
    <t>金             額</t>
  </si>
  <si>
    <t>備    考</t>
  </si>
  <si>
    <t>計</t>
  </si>
  <si>
    <t>消  費  税  額</t>
  </si>
  <si>
    <t>合            計</t>
  </si>
  <si>
    <t>￥</t>
  </si>
  <si>
    <t>見積金額</t>
  </si>
  <si>
    <t>工事名称</t>
  </si>
  <si>
    <t>（内消費税相当額  ￥</t>
  </si>
  <si>
    <t>単      価</t>
  </si>
  <si>
    <t>数  量</t>
  </si>
  <si>
    <t>単 位</t>
  </si>
  <si>
    <t>細　　　目</t>
  </si>
  <si>
    <t>細　　　　　目</t>
  </si>
  <si>
    <t>数　量</t>
  </si>
  <si>
    <t>金　　　額</t>
  </si>
  <si>
    <t>ｺｰﾄﾞ№</t>
  </si>
  <si>
    <t>直接工事費</t>
  </si>
  <si>
    <t>法定福利費</t>
  </si>
  <si>
    <t>式</t>
  </si>
  <si>
    <t>諸経費</t>
  </si>
  <si>
    <t>円</t>
  </si>
  <si>
    <t>％</t>
  </si>
  <si>
    <t>　　　　　　　　　労務費総額（A)</t>
  </si>
  <si>
    <t>　　　　　　　　　社会保険料率（B)</t>
  </si>
  <si>
    <t>下段（A）×（B）</t>
  </si>
  <si>
    <t>雇用保険料率</t>
  </si>
  <si>
    <t>健康保険料率</t>
  </si>
  <si>
    <t>厚生年金料率</t>
  </si>
  <si>
    <t>介護保険料率</t>
  </si>
  <si>
    <t>社会保険料率は、毎年見直されます。必ず最新の料率を調べて見積りしてください。</t>
  </si>
  <si>
    <t>※社会保険料率（事業主負担分）について</t>
  </si>
  <si>
    <r>
      <t>　　社会保険料率（</t>
    </r>
    <r>
      <rPr>
        <sz val="11"/>
        <color indexed="10"/>
        <rFont val="メイリオ"/>
        <family val="3"/>
      </rPr>
      <t>事業主負担分</t>
    </r>
    <r>
      <rPr>
        <sz val="11"/>
        <rFont val="メイリオ"/>
        <family val="3"/>
      </rPr>
      <t>）のうち、該当する料率を全て足して上記（B）に入力してください。</t>
    </r>
  </si>
  <si>
    <t>見          積          書</t>
  </si>
  <si>
    <t>株式会社ＮＳフォスター  御中</t>
  </si>
  <si>
    <t>（平成29年9月～）</t>
  </si>
  <si>
    <t>子ども子育て拠出金</t>
  </si>
  <si>
    <t>20         年          月          日</t>
  </si>
  <si>
    <t>（令和2年4月～）</t>
  </si>
  <si>
    <r>
      <t>（</t>
    </r>
    <r>
      <rPr>
        <sz val="11"/>
        <color indexed="10"/>
        <rFont val="メイリオ"/>
        <family val="3"/>
      </rPr>
      <t>令和4年10月～令和5年3月</t>
    </r>
    <r>
      <rPr>
        <sz val="11"/>
        <rFont val="メイリオ"/>
        <family val="3"/>
      </rPr>
      <t>・建設業）</t>
    </r>
  </si>
  <si>
    <r>
      <t>（</t>
    </r>
    <r>
      <rPr>
        <sz val="11"/>
        <color indexed="10"/>
        <rFont val="メイリオ"/>
        <family val="3"/>
      </rPr>
      <t>令和5年4月～</t>
    </r>
    <r>
      <rPr>
        <sz val="11"/>
        <rFont val="メイリオ"/>
        <family val="3"/>
      </rPr>
      <t>・建設業）</t>
    </r>
  </si>
  <si>
    <r>
      <t>（令和5年度・協会けんぽ・</t>
    </r>
    <r>
      <rPr>
        <sz val="11"/>
        <color indexed="10"/>
        <rFont val="メイリオ"/>
        <family val="3"/>
      </rPr>
      <t>大阪府</t>
    </r>
    <r>
      <rPr>
        <sz val="11"/>
        <rFont val="メイリオ"/>
        <family val="3"/>
      </rPr>
      <t>）</t>
    </r>
  </si>
  <si>
    <r>
      <t>（令和5年度・協会けんぽ・</t>
    </r>
    <r>
      <rPr>
        <sz val="11"/>
        <color indexed="10"/>
        <rFont val="メイリオ"/>
        <family val="3"/>
      </rPr>
      <t>兵庫県</t>
    </r>
    <r>
      <rPr>
        <sz val="11"/>
        <rFont val="メイリオ"/>
        <family val="3"/>
      </rPr>
      <t>）</t>
    </r>
  </si>
  <si>
    <t>（令和5年度）</t>
  </si>
  <si>
    <t xml:space="preserve">    ○○○○年          ○○月          ○○日</t>
  </si>
  <si>
    <t>○○○○工事</t>
  </si>
  <si>
    <t>単価契約</t>
  </si>
  <si>
    <t>-</t>
  </si>
  <si>
    <t>大阪市〇〇区○○1-2-3</t>
  </si>
  <si>
    <t>　　　　　　株式会社○○</t>
  </si>
  <si>
    <t>契約単価に含む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</si>
</sst>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&quot;▲ &quot;#,##0"/>
    <numFmt numFmtId="179" formatCode="#,##0.0;&quot;▲ &quot;#,##0.0"/>
    <numFmt numFmtId="180" formatCode="#,##0_);[Red]\(#,##0\)"/>
    <numFmt numFmtId="181" formatCode="#,##0.00_);[Red]\(#,##0.00\)"/>
    <numFmt numFmtId="182" formatCode="#,##0.00000;&quot;▲ &quot;#,##0.00000"/>
    <numFmt numFmtId="183" formatCode="#,##0.00;&quot;▲ &quot;#,##0.00"/>
    <numFmt numFmtId="184" formatCode="#,##0.000;&quot;▲ &quot;#,##0.000"/>
    <numFmt numFmtId="185" formatCode="#,##0.0000;&quot;▲ &quot;#,##0.0000"/>
    <numFmt numFmtId="186" formatCode="&quot;金&quot;#,##0&quot;円也&quot;"/>
    <numFmt numFmtId="187" formatCode="#,##0.0;[Red]\-#,##0.0"/>
    <numFmt numFmtId="188" formatCode="0.0_ "/>
    <numFmt numFmtId="189" formatCode="0;&quot;▲ &quot;0"/>
    <numFmt numFmtId="190" formatCode="#,##0.0_ ;[Red]\-#,##0.0\ "/>
    <numFmt numFmtId="191" formatCode="0.0"/>
    <numFmt numFmtId="192" formatCode="#,##0.0"/>
    <numFmt numFmtId="193" formatCode="@&quot;株式会社&quot;"/>
    <numFmt numFmtId="194" formatCode="#,##0.000000;&quot;▲ &quot;#,##0.000000"/>
    <numFmt numFmtId="195" formatCode="[$-411]ge"/>
    <numFmt numFmtId="196" formatCode="#,##0.00_ "/>
    <numFmt numFmtId="197" formatCode="#,##0_ "/>
    <numFmt numFmtId="198" formatCode="#,##0.0_ "/>
    <numFmt numFmtId="199" formatCode="#,##0&quot;ヶ月&quot;;&quot;▲ &quot;#,##0"/>
    <numFmt numFmtId="200" formatCode="0.00;&quot;▲ &quot;0.00"/>
    <numFmt numFmtId="201" formatCode="0.000_);[Red]\(0.000\)"/>
    <numFmt numFmtId="202" formatCode="0.0000_);[Red]\(0.0000\)"/>
    <numFmt numFmtId="203" formatCode="0.00_);[Red]\(0.00\)"/>
    <numFmt numFmtId="204" formatCode="0.0_);[Red]\(0.0\)"/>
    <numFmt numFmtId="205" formatCode="0_);[Red]\(0\)"/>
    <numFmt numFmtId="206" formatCode="mmm\-yyyy"/>
    <numFmt numFmtId="207" formatCode="0_ "/>
    <numFmt numFmtId="208" formatCode="#,##0;&quot;△ &quot;#,##0"/>
    <numFmt numFmtId="209" formatCode="#,##0.0_);[Red]\(#,##0.0\)"/>
    <numFmt numFmtId="210" formatCode="0.0%"/>
    <numFmt numFmtId="211" formatCode="#,##0&quot;円也&quot;;&quot;▲ &quot;#,##0&quot;円也&quot;"/>
    <numFmt numFmtId="212" formatCode="&quot;(うち消費税及び地方消費税相当額   \&quot;#,##0&quot;.-)&quot;"/>
    <numFmt numFmtId="213" formatCode="@&quot;番&quot;"/>
    <numFmt numFmtId="214" formatCode="General&quot;番&quot;"/>
    <numFmt numFmtId="215" formatCode="0&quot;．－&quot;;&quot;▲ &quot;0&quot;．－&quot;"/>
    <numFmt numFmtId="216" formatCode="#,##0&quot;.-&quot;;&quot;▲ &quot;#,##0&quot;.-&quot;"/>
    <numFmt numFmtId="217" formatCode="&quot;¥&quot;#,##0&quot;.-&quot;;&quot;▲\ &quot;#,##0&quot;.-&quot;"/>
    <numFmt numFmtId="218" formatCode="&quot;¥&quot;#,##0&quot;.-)&quot;;&quot;▲\ &quot;#,##0&quot;.-)&quot;"/>
    <numFmt numFmtId="219" formatCode="#,##0.0;&quot;△ &quot;#,##0.0"/>
    <numFmt numFmtId="220" formatCode="0.00_ "/>
    <numFmt numFmtId="221" formatCode="0.000_ "/>
    <numFmt numFmtId="222" formatCode="#,##0.000_);[Red]\(#,##0.000\)"/>
    <numFmt numFmtId="223" formatCode="#,##0.000;[Red]\-#,##0.000"/>
    <numFmt numFmtId="224" formatCode="#,##0.0000;[Red]\-#,##0.0000"/>
    <numFmt numFmtId="225" formatCode=";;;"/>
    <numFmt numFmtId="226" formatCode="##,###,###,##0\ \ \ "/>
    <numFmt numFmtId="227" formatCode="##,###,###,##0"/>
    <numFmt numFmtId="228" formatCode="##,###,##0\ \ \ \ \ "/>
    <numFmt numFmtId="229" formatCode="##,###,##0.0???"/>
    <numFmt numFmtId="230" formatCode="##,###,##0.000?"/>
    <numFmt numFmtId="231" formatCode="#,##0_);\(#,##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0" xfId="49" applyNumberFormat="1" applyFont="1" applyFill="1" applyAlignment="1" applyProtection="1">
      <alignment/>
      <protection locked="0"/>
    </xf>
    <xf numFmtId="49" fontId="3" fillId="0" borderId="0" xfId="49" applyNumberFormat="1" applyFont="1" applyFill="1" applyAlignment="1" applyProtection="1" quotePrefix="1">
      <alignment horizontal="center"/>
      <protection/>
    </xf>
    <xf numFmtId="178" fontId="3" fillId="0" borderId="0" xfId="49" applyNumberFormat="1" applyFont="1" applyFill="1" applyAlignment="1" applyProtection="1">
      <alignment/>
      <protection/>
    </xf>
    <xf numFmtId="178" fontId="3" fillId="0" borderId="0" xfId="49" applyNumberFormat="1" applyFont="1" applyFill="1" applyBorder="1" applyAlignment="1" applyProtection="1">
      <alignment/>
      <protection/>
    </xf>
    <xf numFmtId="179" fontId="3" fillId="0" borderId="0" xfId="49" applyNumberFormat="1" applyFont="1" applyFill="1" applyAlignment="1" applyProtection="1">
      <alignment horizontal="center"/>
      <protection locked="0"/>
    </xf>
    <xf numFmtId="49" fontId="3" fillId="0" borderId="0" xfId="49" applyNumberFormat="1" applyFont="1" applyFill="1" applyAlignment="1" applyProtection="1">
      <alignment horizontal="center"/>
      <protection locked="0"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 applyAlignment="1" applyProtection="1">
      <alignment horizontal="right"/>
      <protection locked="0"/>
    </xf>
    <xf numFmtId="178" fontId="3" fillId="0" borderId="0" xfId="49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 applyProtection="1">
      <alignment/>
      <protection locked="0"/>
    </xf>
    <xf numFmtId="49" fontId="3" fillId="0" borderId="20" xfId="49" applyNumberFormat="1" applyFont="1" applyFill="1" applyBorder="1" applyAlignment="1" applyProtection="1">
      <alignment horizontal="center"/>
      <protection/>
    </xf>
    <xf numFmtId="178" fontId="3" fillId="0" borderId="21" xfId="49" applyNumberFormat="1" applyFont="1" applyFill="1" applyBorder="1" applyAlignment="1" applyProtection="1">
      <alignment horizontal="center"/>
      <protection/>
    </xf>
    <xf numFmtId="178" fontId="3" fillId="0" borderId="20" xfId="49" applyNumberFormat="1" applyFont="1" applyFill="1" applyBorder="1" applyAlignment="1" applyProtection="1">
      <alignment horizontal="center"/>
      <protection/>
    </xf>
    <xf numFmtId="179" fontId="3" fillId="0" borderId="22" xfId="49" applyNumberFormat="1" applyFont="1" applyFill="1" applyBorder="1" applyAlignment="1" applyProtection="1">
      <alignment horizontal="center"/>
      <protection locked="0"/>
    </xf>
    <xf numFmtId="49" fontId="3" fillId="0" borderId="22" xfId="49" applyNumberFormat="1" applyFont="1" applyFill="1" applyBorder="1" applyAlignment="1" applyProtection="1">
      <alignment horizontal="center"/>
      <protection locked="0"/>
    </xf>
    <xf numFmtId="178" fontId="3" fillId="0" borderId="22" xfId="49" applyNumberFormat="1" applyFont="1" applyFill="1" applyBorder="1" applyAlignment="1" applyProtection="1">
      <alignment horizontal="center"/>
      <protection/>
    </xf>
    <xf numFmtId="178" fontId="3" fillId="0" borderId="22" xfId="49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20" xfId="49" applyNumberFormat="1" applyFont="1" applyFill="1" applyBorder="1" applyAlignment="1" applyProtection="1">
      <alignment horizontal="left" wrapText="1" indent="1"/>
      <protection/>
    </xf>
    <xf numFmtId="179" fontId="3" fillId="0" borderId="22" xfId="49" applyNumberFormat="1" applyFont="1" applyFill="1" applyBorder="1" applyAlignment="1" applyProtection="1">
      <alignment/>
      <protection locked="0"/>
    </xf>
    <xf numFmtId="178" fontId="3" fillId="0" borderId="22" xfId="49" applyNumberFormat="1" applyFont="1" applyFill="1" applyBorder="1" applyAlignment="1" applyProtection="1">
      <alignment horizontal="right"/>
      <protection/>
    </xf>
    <xf numFmtId="178" fontId="3" fillId="0" borderId="22" xfId="49" applyNumberFormat="1" applyFont="1" applyFill="1" applyBorder="1" applyAlignment="1" applyProtection="1">
      <alignment horizontal="right"/>
      <protection locked="0"/>
    </xf>
    <xf numFmtId="49" fontId="6" fillId="0" borderId="22" xfId="49" applyNumberFormat="1" applyFont="1" applyFill="1" applyBorder="1" applyAlignment="1" applyProtection="1">
      <alignment horizontal="left" wrapText="1" indent="1"/>
      <protection locked="0"/>
    </xf>
    <xf numFmtId="178" fontId="3" fillId="0" borderId="21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0" xfId="49" applyNumberFormat="1" applyFont="1" applyFill="1" applyAlignment="1">
      <alignment horizontal="center"/>
    </xf>
    <xf numFmtId="178" fontId="3" fillId="0" borderId="0" xfId="49" applyNumberFormat="1" applyFont="1" applyFill="1" applyAlignment="1">
      <alignment horizontal="right"/>
    </xf>
    <xf numFmtId="185" fontId="3" fillId="0" borderId="22" xfId="49" applyNumberFormat="1" applyFont="1" applyFill="1" applyBorder="1" applyAlignment="1" applyProtection="1">
      <alignment/>
      <protection locked="0"/>
    </xf>
    <xf numFmtId="186" fontId="3" fillId="0" borderId="10" xfId="0" applyNumberFormat="1" applyFont="1" applyFill="1" applyBorder="1" applyAlignment="1">
      <alignment horizontal="distributed"/>
    </xf>
    <xf numFmtId="179" fontId="3" fillId="0" borderId="23" xfId="49" applyNumberFormat="1" applyFont="1" applyFill="1" applyBorder="1" applyAlignment="1" applyProtection="1">
      <alignment/>
      <protection locked="0"/>
    </xf>
    <xf numFmtId="178" fontId="3" fillId="0" borderId="0" xfId="49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0" xfId="49" applyNumberFormat="1" applyFont="1" applyFill="1" applyBorder="1" applyAlignment="1" applyProtection="1" quotePrefix="1">
      <alignment horizontal="center"/>
      <protection/>
    </xf>
    <xf numFmtId="178" fontId="3" fillId="0" borderId="10" xfId="49" applyNumberFormat="1" applyFont="1" applyFill="1" applyBorder="1" applyAlignment="1" applyProtection="1">
      <alignment wrapText="1"/>
      <protection/>
    </xf>
    <xf numFmtId="231" fontId="3" fillId="0" borderId="22" xfId="49" applyNumberFormat="1" applyFont="1" applyFill="1" applyBorder="1" applyAlignment="1" applyProtection="1">
      <alignment horizontal="right"/>
      <protection/>
    </xf>
    <xf numFmtId="178" fontId="3" fillId="0" borderId="21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Fill="1" applyBorder="1" applyAlignment="1" applyProtection="1">
      <alignment horizontal="center"/>
      <protection/>
    </xf>
    <xf numFmtId="49" fontId="27" fillId="0" borderId="20" xfId="49" applyNumberFormat="1" applyFont="1" applyFill="1" applyBorder="1" applyAlignment="1" applyProtection="1">
      <alignment horizontal="center"/>
      <protection/>
    </xf>
    <xf numFmtId="49" fontId="28" fillId="0" borderId="20" xfId="49" applyNumberFormat="1" applyFont="1" applyFill="1" applyBorder="1" applyAlignment="1" applyProtection="1">
      <alignment horizontal="center"/>
      <protection/>
    </xf>
    <xf numFmtId="49" fontId="29" fillId="0" borderId="20" xfId="49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0" fillId="0" borderId="0" xfId="0" applyFont="1" applyAlignment="1">
      <alignment/>
    </xf>
    <xf numFmtId="0" fontId="3" fillId="0" borderId="30" xfId="0" applyFont="1" applyFill="1" applyBorder="1" applyAlignment="1">
      <alignment/>
    </xf>
    <xf numFmtId="0" fontId="27" fillId="0" borderId="0" xfId="0" applyFont="1" applyAlignment="1">
      <alignment horizontal="right"/>
    </xf>
    <xf numFmtId="38" fontId="3" fillId="0" borderId="0" xfId="49" applyFont="1" applyFill="1" applyBorder="1" applyAlignment="1">
      <alignment/>
    </xf>
    <xf numFmtId="221" fontId="3" fillId="0" borderId="0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86" fontId="7" fillId="0" borderId="0" xfId="0" applyNumberFormat="1" applyFont="1" applyFill="1" applyBorder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8" fontId="3" fillId="0" borderId="44" xfId="49" applyFont="1" applyBorder="1" applyAlignment="1">
      <alignment/>
    </xf>
    <xf numFmtId="38" fontId="3" fillId="0" borderId="40" xfId="49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8" fontId="3" fillId="0" borderId="32" xfId="49" applyFont="1" applyBorder="1" applyAlignment="1">
      <alignment horizontal="right"/>
    </xf>
    <xf numFmtId="38" fontId="3" fillId="0" borderId="21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38" fontId="3" fillId="0" borderId="46" xfId="49" applyFont="1" applyBorder="1" applyAlignment="1">
      <alignment horizontal="right"/>
    </xf>
    <xf numFmtId="38" fontId="3" fillId="0" borderId="47" xfId="49" applyFont="1" applyBorder="1" applyAlignment="1">
      <alignment horizontal="right"/>
    </xf>
    <xf numFmtId="38" fontId="3" fillId="0" borderId="48" xfId="49" applyFont="1" applyBorder="1" applyAlignment="1">
      <alignment horizontal="right"/>
    </xf>
    <xf numFmtId="38" fontId="3" fillId="0" borderId="32" xfId="49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3" fillId="0" borderId="39" xfId="49" applyFont="1" applyBorder="1" applyAlignment="1">
      <alignment/>
    </xf>
    <xf numFmtId="186" fontId="7" fillId="0" borderId="10" xfId="0" applyNumberFormat="1" applyFont="1" applyFill="1" applyBorder="1" applyAlignment="1">
      <alignment horizontal="distributed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shrinkToFit="1"/>
    </xf>
    <xf numFmtId="38" fontId="3" fillId="0" borderId="54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38" fontId="3" fillId="0" borderId="50" xfId="49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indent="1"/>
    </xf>
    <xf numFmtId="0" fontId="6" fillId="0" borderId="58" xfId="0" applyFont="1" applyBorder="1" applyAlignment="1">
      <alignment horizontal="right" vertical="center" indent="1"/>
    </xf>
    <xf numFmtId="0" fontId="6" fillId="0" borderId="59" xfId="0" applyFont="1" applyBorder="1" applyAlignment="1">
      <alignment horizontal="right" vertical="center" indent="1"/>
    </xf>
    <xf numFmtId="38" fontId="3" fillId="0" borderId="0" xfId="51" applyFont="1" applyFill="1" applyBorder="1" applyAlignment="1">
      <alignment/>
    </xf>
    <xf numFmtId="9" fontId="3" fillId="0" borderId="32" xfId="49" applyNumberFormat="1" applyFont="1" applyBorder="1" applyAlignment="1">
      <alignment horizontal="right"/>
    </xf>
    <xf numFmtId="9" fontId="3" fillId="0" borderId="21" xfId="49" applyNumberFormat="1" applyFont="1" applyBorder="1" applyAlignment="1">
      <alignment horizontal="right"/>
    </xf>
    <xf numFmtId="9" fontId="3" fillId="0" borderId="22" xfId="49" applyNumberFormat="1" applyFont="1" applyBorder="1" applyAlignment="1">
      <alignment horizontal="right"/>
    </xf>
    <xf numFmtId="38" fontId="3" fillId="0" borderId="60" xfId="49" applyFont="1" applyBorder="1" applyAlignment="1">
      <alignment horizontal="right"/>
    </xf>
    <xf numFmtId="38" fontId="3" fillId="0" borderId="61" xfId="49" applyFont="1" applyBorder="1" applyAlignment="1">
      <alignment horizontal="right"/>
    </xf>
    <xf numFmtId="38" fontId="3" fillId="0" borderId="62" xfId="49" applyFont="1" applyBorder="1" applyAlignment="1">
      <alignment horizontal="right"/>
    </xf>
    <xf numFmtId="38" fontId="3" fillId="0" borderId="63" xfId="49" applyFont="1" applyBorder="1" applyAlignment="1">
      <alignment horizontal="right"/>
    </xf>
    <xf numFmtId="38" fontId="3" fillId="0" borderId="64" xfId="49" applyFont="1" applyBorder="1" applyAlignment="1">
      <alignment horizontal="right"/>
    </xf>
    <xf numFmtId="38" fontId="3" fillId="0" borderId="65" xfId="49" applyFont="1" applyBorder="1" applyAlignment="1">
      <alignment horizontal="right"/>
    </xf>
    <xf numFmtId="38" fontId="3" fillId="0" borderId="32" xfId="51" applyFont="1" applyBorder="1" applyAlignment="1">
      <alignment horizontal="center"/>
    </xf>
    <xf numFmtId="38" fontId="3" fillId="0" borderId="21" xfId="51" applyFont="1" applyBorder="1" applyAlignment="1">
      <alignment horizontal="center"/>
    </xf>
    <xf numFmtId="38" fontId="3" fillId="0" borderId="22" xfId="51" applyFont="1" applyBorder="1" applyAlignment="1">
      <alignment horizontal="center"/>
    </xf>
    <xf numFmtId="186" fontId="7" fillId="0" borderId="0" xfId="0" applyNumberFormat="1" applyFont="1" applyAlignment="1">
      <alignment horizontal="distributed"/>
    </xf>
    <xf numFmtId="186" fontId="7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0"/>
  <sheetViews>
    <sheetView showZeros="0" tabSelected="1" zoomScale="85" zoomScaleNormal="85" zoomScalePageLayoutView="0" workbookViewId="0" topLeftCell="A10">
      <selection activeCell="A1" sqref="A1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4"/>
      <c r="P1" s="13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1" t="s">
        <v>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46</v>
      </c>
    </row>
    <row r="5" ht="32.25" customHeight="1"/>
    <row r="6" spans="2:17" s="5" customFormat="1" ht="17.25">
      <c r="B6" s="130" t="s">
        <v>43</v>
      </c>
      <c r="C6" s="130"/>
      <c r="D6" s="130"/>
      <c r="E6" s="130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3" t="s">
        <v>5</v>
      </c>
      <c r="Q7" s="8"/>
    </row>
    <row r="8" spans="12:17" ht="13.5">
      <c r="L8" s="8"/>
      <c r="M8" s="9"/>
      <c r="N8" s="9"/>
      <c r="O8" s="9"/>
      <c r="P8" s="144"/>
      <c r="Q8" s="8"/>
    </row>
    <row r="9" spans="2:17" ht="17.25" customHeight="1">
      <c r="B9" s="121" t="s">
        <v>16</v>
      </c>
      <c r="C9" s="121"/>
      <c r="D9" s="140"/>
      <c r="E9" s="140"/>
      <c r="F9" s="140"/>
      <c r="G9" s="140"/>
      <c r="H9" s="140"/>
      <c r="L9" s="8"/>
      <c r="M9" s="9"/>
      <c r="N9" s="9"/>
      <c r="O9" s="9"/>
      <c r="P9" s="144"/>
      <c r="Q9" s="8"/>
    </row>
    <row r="10" spans="12:17" ht="13.5">
      <c r="L10" s="8"/>
      <c r="M10" s="9"/>
      <c r="N10" s="9"/>
      <c r="O10" s="9"/>
      <c r="P10" s="144"/>
      <c r="Q10" s="8"/>
    </row>
    <row r="11" spans="2:17" ht="17.25" customHeight="1">
      <c r="B11" s="121" t="s">
        <v>15</v>
      </c>
      <c r="C11" s="121"/>
      <c r="D11" s="19" t="s">
        <v>14</v>
      </c>
      <c r="E11" s="126" t="str">
        <f>TEXT(M26,"[DBNum3]#,##0")&amp;"．－"</f>
        <v>０．－</v>
      </c>
      <c r="F11" s="126"/>
      <c r="G11" s="126"/>
      <c r="H11" s="52"/>
      <c r="L11" s="10"/>
      <c r="M11" s="11"/>
      <c r="N11" s="11"/>
      <c r="O11" s="11"/>
      <c r="P11" s="145"/>
      <c r="Q11" s="8"/>
    </row>
    <row r="12" spans="4:17" ht="17.25" customHeight="1">
      <c r="D12" s="100" t="s">
        <v>17</v>
      </c>
      <c r="E12" s="101"/>
      <c r="F12" s="104" t="str">
        <f>TEXT(M25,"[DBNum3]#,##0")&amp;"．－"</f>
        <v>０．－</v>
      </c>
      <c r="G12" s="104"/>
      <c r="H12" s="12" t="s">
        <v>6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7</v>
      </c>
      <c r="C15" s="127" t="s">
        <v>8</v>
      </c>
      <c r="D15" s="128"/>
      <c r="E15" s="129"/>
      <c r="F15" s="142" t="s">
        <v>21</v>
      </c>
      <c r="G15" s="129"/>
      <c r="H15" s="14" t="s">
        <v>19</v>
      </c>
      <c r="I15" s="87" t="s">
        <v>20</v>
      </c>
      <c r="J15" s="87"/>
      <c r="K15" s="87" t="s">
        <v>18</v>
      </c>
      <c r="L15" s="87"/>
      <c r="M15" s="142" t="s">
        <v>9</v>
      </c>
      <c r="N15" s="128"/>
      <c r="O15" s="129"/>
      <c r="P15" s="15" t="s">
        <v>10</v>
      </c>
    </row>
    <row r="16" spans="2:16" ht="22.5" customHeight="1">
      <c r="B16" s="65"/>
      <c r="C16" s="111" t="s">
        <v>26</v>
      </c>
      <c r="D16" s="112"/>
      <c r="E16" s="106"/>
      <c r="F16" s="105"/>
      <c r="G16" s="106"/>
      <c r="H16" s="42">
        <v>1</v>
      </c>
      <c r="I16" s="92" t="s">
        <v>28</v>
      </c>
      <c r="J16" s="93"/>
      <c r="K16" s="88"/>
      <c r="L16" s="89"/>
      <c r="M16" s="119">
        <f aca="true" t="shared" si="0" ref="M16:M23">ROUND(H16*K16,0)</f>
        <v>0</v>
      </c>
      <c r="N16" s="90"/>
      <c r="O16" s="91"/>
      <c r="P16" s="17"/>
    </row>
    <row r="17" spans="2:16" ht="22.5" customHeight="1">
      <c r="B17" s="66"/>
      <c r="C17" s="102" t="s">
        <v>27</v>
      </c>
      <c r="D17" s="103"/>
      <c r="E17" s="86"/>
      <c r="F17" s="85" t="s">
        <v>34</v>
      </c>
      <c r="G17" s="86"/>
      <c r="H17" s="42">
        <v>1</v>
      </c>
      <c r="I17" s="94" t="s">
        <v>28</v>
      </c>
      <c r="J17" s="95"/>
      <c r="K17" s="90"/>
      <c r="L17" s="91"/>
      <c r="M17" s="119">
        <f>ROUND(F25*F26/100,0)</f>
        <v>0</v>
      </c>
      <c r="N17" s="90"/>
      <c r="O17" s="91"/>
      <c r="P17" s="67"/>
    </row>
    <row r="18" spans="2:16" ht="22.5" customHeight="1">
      <c r="B18" s="66"/>
      <c r="C18" s="102" t="s">
        <v>29</v>
      </c>
      <c r="D18" s="103"/>
      <c r="E18" s="86"/>
      <c r="F18" s="85"/>
      <c r="G18" s="86"/>
      <c r="H18" s="42">
        <v>1</v>
      </c>
      <c r="I18" s="94" t="s">
        <v>28</v>
      </c>
      <c r="J18" s="95"/>
      <c r="K18" s="90"/>
      <c r="L18" s="91"/>
      <c r="M18" s="119">
        <f t="shared" si="0"/>
        <v>0</v>
      </c>
      <c r="N18" s="90"/>
      <c r="O18" s="91"/>
      <c r="P18" s="67"/>
    </row>
    <row r="19" spans="2:16" ht="22.5" customHeight="1">
      <c r="B19" s="66"/>
      <c r="C19" s="96"/>
      <c r="D19" s="97"/>
      <c r="E19" s="82"/>
      <c r="F19" s="81"/>
      <c r="G19" s="82"/>
      <c r="H19" s="42"/>
      <c r="I19" s="79"/>
      <c r="J19" s="80"/>
      <c r="K19" s="90"/>
      <c r="L19" s="91"/>
      <c r="M19" s="119">
        <f t="shared" si="0"/>
        <v>0</v>
      </c>
      <c r="N19" s="90"/>
      <c r="O19" s="91"/>
      <c r="P19" s="67"/>
    </row>
    <row r="20" spans="2:16" ht="22.5" customHeight="1">
      <c r="B20" s="66"/>
      <c r="C20" s="96"/>
      <c r="D20" s="97"/>
      <c r="E20" s="82"/>
      <c r="F20" s="81"/>
      <c r="G20" s="82"/>
      <c r="H20" s="42"/>
      <c r="I20" s="79"/>
      <c r="J20" s="80"/>
      <c r="K20" s="90"/>
      <c r="L20" s="91"/>
      <c r="M20" s="119">
        <f t="shared" si="0"/>
        <v>0</v>
      </c>
      <c r="N20" s="90"/>
      <c r="O20" s="91"/>
      <c r="P20" s="67"/>
    </row>
    <row r="21" spans="2:16" ht="22.5" customHeight="1">
      <c r="B21" s="66"/>
      <c r="C21" s="96"/>
      <c r="D21" s="97"/>
      <c r="E21" s="82"/>
      <c r="F21" s="81"/>
      <c r="G21" s="82"/>
      <c r="H21" s="42"/>
      <c r="I21" s="79"/>
      <c r="J21" s="80"/>
      <c r="K21" s="90"/>
      <c r="L21" s="91"/>
      <c r="M21" s="119">
        <f t="shared" si="0"/>
        <v>0</v>
      </c>
      <c r="N21" s="90"/>
      <c r="O21" s="91"/>
      <c r="P21" s="67"/>
    </row>
    <row r="22" spans="2:16" ht="22.5" customHeight="1">
      <c r="B22" s="66"/>
      <c r="C22" s="96"/>
      <c r="D22" s="97"/>
      <c r="E22" s="82"/>
      <c r="F22" s="81"/>
      <c r="G22" s="82"/>
      <c r="H22" s="42"/>
      <c r="I22" s="79"/>
      <c r="J22" s="80"/>
      <c r="K22" s="90"/>
      <c r="L22" s="91"/>
      <c r="M22" s="119">
        <f t="shared" si="0"/>
        <v>0</v>
      </c>
      <c r="N22" s="90"/>
      <c r="O22" s="91"/>
      <c r="P22" s="67"/>
    </row>
    <row r="23" spans="2:16" ht="22.5" customHeight="1" thickBot="1">
      <c r="B23" s="68"/>
      <c r="C23" s="107"/>
      <c r="D23" s="108"/>
      <c r="E23" s="84"/>
      <c r="F23" s="83"/>
      <c r="G23" s="84"/>
      <c r="H23" s="53"/>
      <c r="I23" s="98"/>
      <c r="J23" s="99"/>
      <c r="K23" s="109"/>
      <c r="L23" s="110"/>
      <c r="M23" s="125">
        <f t="shared" si="0"/>
        <v>0</v>
      </c>
      <c r="N23" s="109"/>
      <c r="O23" s="110"/>
      <c r="P23" s="69"/>
    </row>
    <row r="24" spans="2:16" ht="22.5" customHeight="1">
      <c r="B24" s="138"/>
      <c r="C24" s="138"/>
      <c r="D24" s="138"/>
      <c r="E24" s="138"/>
      <c r="F24" s="70"/>
      <c r="G24" s="70"/>
      <c r="H24" s="71"/>
      <c r="I24" s="120" t="s">
        <v>11</v>
      </c>
      <c r="J24" s="121"/>
      <c r="K24" s="121"/>
      <c r="L24" s="122"/>
      <c r="M24" s="131">
        <f>SUM(M16:O23)</f>
        <v>0</v>
      </c>
      <c r="N24" s="132"/>
      <c r="O24" s="133"/>
      <c r="P24" s="72"/>
    </row>
    <row r="25" spans="2:16" ht="22.5" customHeight="1">
      <c r="B25" s="139" t="s">
        <v>32</v>
      </c>
      <c r="C25" s="139"/>
      <c r="D25" s="139"/>
      <c r="E25" s="139"/>
      <c r="F25" s="77"/>
      <c r="G25" s="77"/>
      <c r="H25" s="75" t="s">
        <v>30</v>
      </c>
      <c r="I25" s="123" t="s">
        <v>12</v>
      </c>
      <c r="J25" s="124"/>
      <c r="K25" s="124"/>
      <c r="L25" s="80"/>
      <c r="M25" s="113">
        <f>ROUND(M24*0.1,0)</f>
        <v>0</v>
      </c>
      <c r="N25" s="114"/>
      <c r="O25" s="115"/>
      <c r="P25" s="67"/>
    </row>
    <row r="26" spans="2:16" ht="22.5" customHeight="1" thickBot="1">
      <c r="B26" s="139" t="s">
        <v>33</v>
      </c>
      <c r="C26" s="139"/>
      <c r="D26" s="139"/>
      <c r="E26" s="139"/>
      <c r="F26" s="78"/>
      <c r="G26" s="78"/>
      <c r="H26" s="75" t="s">
        <v>31</v>
      </c>
      <c r="I26" s="135" t="s">
        <v>13</v>
      </c>
      <c r="J26" s="136"/>
      <c r="K26" s="136"/>
      <c r="L26" s="137"/>
      <c r="M26" s="116">
        <f>SUM(M24:O25)</f>
        <v>0</v>
      </c>
      <c r="N26" s="117"/>
      <c r="O26" s="118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40</v>
      </c>
    </row>
    <row r="30" s="74" customFormat="1" ht="21.75" customHeight="1">
      <c r="B30" s="74" t="s">
        <v>41</v>
      </c>
    </row>
    <row r="31" s="74" customFormat="1" ht="21.75" customHeight="1"/>
    <row r="32" spans="2:7" s="74" customFormat="1" ht="21.75" customHeight="1">
      <c r="B32" s="74" t="s">
        <v>35</v>
      </c>
      <c r="E32" s="74">
        <v>1.05</v>
      </c>
      <c r="F32" s="74" t="s">
        <v>31</v>
      </c>
      <c r="G32" s="74" t="s">
        <v>48</v>
      </c>
    </row>
    <row r="33" spans="2:7" s="74" customFormat="1" ht="21.75" customHeight="1">
      <c r="B33" s="74" t="s">
        <v>35</v>
      </c>
      <c r="E33" s="74">
        <v>1.15</v>
      </c>
      <c r="F33" s="74" t="s">
        <v>31</v>
      </c>
      <c r="G33" s="74" t="s">
        <v>49</v>
      </c>
    </row>
    <row r="34" spans="2:7" s="74" customFormat="1" ht="21.75" customHeight="1">
      <c r="B34" s="74" t="s">
        <v>36</v>
      </c>
      <c r="E34" s="74">
        <v>5.145</v>
      </c>
      <c r="F34" s="74" t="s">
        <v>31</v>
      </c>
      <c r="G34" s="74" t="s">
        <v>50</v>
      </c>
    </row>
    <row r="35" spans="2:7" s="74" customFormat="1" ht="21.75" customHeight="1">
      <c r="B35" s="74" t="s">
        <v>36</v>
      </c>
      <c r="E35" s="74">
        <v>5.085</v>
      </c>
      <c r="F35" s="74" t="s">
        <v>31</v>
      </c>
      <c r="G35" s="74" t="s">
        <v>51</v>
      </c>
    </row>
    <row r="36" spans="2:7" s="74" customFormat="1" ht="21.75" customHeight="1">
      <c r="B36" s="74" t="s">
        <v>37</v>
      </c>
      <c r="E36" s="74">
        <v>9.15</v>
      </c>
      <c r="F36" s="74" t="s">
        <v>31</v>
      </c>
      <c r="G36" s="74" t="s">
        <v>44</v>
      </c>
    </row>
    <row r="37" spans="2:7" s="74" customFormat="1" ht="21.75" customHeight="1">
      <c r="B37" s="74" t="s">
        <v>45</v>
      </c>
      <c r="E37" s="74">
        <v>0.36</v>
      </c>
      <c r="F37" s="74" t="s">
        <v>31</v>
      </c>
      <c r="G37" s="74" t="s">
        <v>47</v>
      </c>
    </row>
    <row r="38" spans="2:7" s="74" customFormat="1" ht="21.75" customHeight="1">
      <c r="B38" s="74" t="s">
        <v>38</v>
      </c>
      <c r="E38" s="74">
        <v>0.91</v>
      </c>
      <c r="F38" s="74" t="s">
        <v>31</v>
      </c>
      <c r="G38" s="74" t="s">
        <v>52</v>
      </c>
    </row>
    <row r="39" s="74" customFormat="1" ht="21.75" customHeight="1"/>
    <row r="40" s="74" customFormat="1" ht="21.75" customHeight="1">
      <c r="B40" s="74" t="s">
        <v>39</v>
      </c>
    </row>
    <row r="41" s="74" customFormat="1" ht="21.75" customHeight="1"/>
    <row r="42" s="74" customFormat="1" ht="21.75" customHeight="1"/>
    <row r="43" s="74" customFormat="1" ht="21.75" customHeight="1"/>
    <row r="44" s="74" customFormat="1" ht="21.75" customHeight="1"/>
    <row r="45" ht="21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66"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  <mergeCell ref="E11:G11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F25:G25"/>
    <mergeCell ref="F26:G26"/>
    <mergeCell ref="I21:J21"/>
    <mergeCell ref="I22:J22"/>
    <mergeCell ref="F22:G22"/>
    <mergeCell ref="I19:J19"/>
    <mergeCell ref="F23:G23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1"/>
  <headerFooter alignWithMargins="0">
    <oddFooter>&amp;R&amp;"ＭＳ Ｐゴシック,太字"&amp;9ＮＳフォスター　見積書様式（2017.06.01）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6.625" style="49" customWidth="1"/>
    <col min="6" max="6" width="11.625" style="50" customWidth="1"/>
    <col min="7" max="7" width="9.125" style="48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5"/>
      <c r="F1" s="26"/>
      <c r="G1" s="24"/>
      <c r="H1" s="27"/>
      <c r="I1" s="28"/>
    </row>
    <row r="2" spans="1:10" s="56" customFormat="1" ht="27" customHeight="1">
      <c r="A2" s="54"/>
      <c r="B2" s="32" t="s">
        <v>25</v>
      </c>
      <c r="C2" s="33" t="s">
        <v>1</v>
      </c>
      <c r="D2" s="34" t="s">
        <v>22</v>
      </c>
      <c r="E2" s="36" t="s">
        <v>2</v>
      </c>
      <c r="F2" s="37" t="s">
        <v>3</v>
      </c>
      <c r="G2" s="35" t="s">
        <v>23</v>
      </c>
      <c r="H2" s="38" t="s">
        <v>24</v>
      </c>
      <c r="I2" s="38" t="s">
        <v>4</v>
      </c>
      <c r="J2" s="55"/>
    </row>
    <row r="3" spans="1:10" s="40" customFormat="1" ht="27" customHeight="1">
      <c r="A3" s="31"/>
      <c r="B3" s="57"/>
      <c r="C3" s="58"/>
      <c r="D3" s="41"/>
      <c r="E3" s="36"/>
      <c r="F3" s="59">
        <f aca="true" t="shared" si="0" ref="F3:F20">ROUND($J$2*J3,-1)</f>
        <v>0</v>
      </c>
      <c r="G3" s="42"/>
      <c r="H3" s="44">
        <f aca="true" t="shared" si="1" ref="H3:H38">ROUND(G3*F3,0)</f>
        <v>0</v>
      </c>
      <c r="I3" s="45"/>
      <c r="J3" s="39"/>
    </row>
    <row r="4" spans="1:10" s="40" customFormat="1" ht="27" customHeight="1">
      <c r="A4" s="31"/>
      <c r="B4" s="32"/>
      <c r="C4" s="60"/>
      <c r="D4" s="41"/>
      <c r="E4" s="36"/>
      <c r="F4" s="59">
        <f t="shared" si="0"/>
        <v>0</v>
      </c>
      <c r="G4" s="42"/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60"/>
      <c r="D5" s="41"/>
      <c r="E5" s="36"/>
      <c r="F5" s="59">
        <f t="shared" si="0"/>
        <v>0</v>
      </c>
      <c r="G5" s="42"/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60"/>
      <c r="D6" s="41"/>
      <c r="E6" s="36"/>
      <c r="F6" s="59">
        <f t="shared" si="0"/>
        <v>0</v>
      </c>
      <c r="G6" s="42"/>
      <c r="H6" s="44">
        <f t="shared" si="1"/>
        <v>0</v>
      </c>
      <c r="I6" s="45"/>
      <c r="J6" s="39"/>
    </row>
    <row r="7" spans="1:10" s="40" customFormat="1" ht="27" customHeight="1">
      <c r="A7" s="31"/>
      <c r="B7" s="61"/>
      <c r="C7" s="60"/>
      <c r="D7" s="41"/>
      <c r="E7" s="36"/>
      <c r="F7" s="59">
        <f t="shared" si="0"/>
        <v>0</v>
      </c>
      <c r="G7" s="42"/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60"/>
      <c r="D8" s="41"/>
      <c r="E8" s="36"/>
      <c r="F8" s="59">
        <f t="shared" si="0"/>
        <v>0</v>
      </c>
      <c r="G8" s="42"/>
      <c r="H8" s="44">
        <f t="shared" si="1"/>
        <v>0</v>
      </c>
      <c r="I8" s="45"/>
      <c r="J8" s="39"/>
    </row>
    <row r="9" spans="1:10" s="40" customFormat="1" ht="27" customHeight="1">
      <c r="A9" s="31"/>
      <c r="B9" s="62"/>
      <c r="C9" s="60"/>
      <c r="D9" s="41"/>
      <c r="E9" s="36"/>
      <c r="F9" s="59">
        <f t="shared" si="0"/>
        <v>0</v>
      </c>
      <c r="G9" s="42"/>
      <c r="H9" s="44">
        <f t="shared" si="1"/>
        <v>0</v>
      </c>
      <c r="I9" s="45"/>
      <c r="J9" s="39"/>
    </row>
    <row r="10" spans="1:10" s="40" customFormat="1" ht="27" customHeight="1">
      <c r="A10" s="31"/>
      <c r="B10" s="61"/>
      <c r="C10" s="60"/>
      <c r="D10" s="41"/>
      <c r="E10" s="36"/>
      <c r="F10" s="59">
        <f t="shared" si="0"/>
        <v>0</v>
      </c>
      <c r="G10" s="42"/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60"/>
      <c r="D11" s="41"/>
      <c r="E11" s="36"/>
      <c r="F11" s="59">
        <f t="shared" si="0"/>
        <v>0</v>
      </c>
      <c r="G11" s="42"/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60"/>
      <c r="D12" s="41"/>
      <c r="E12" s="36"/>
      <c r="F12" s="59">
        <f t="shared" si="0"/>
        <v>0</v>
      </c>
      <c r="G12" s="42"/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60"/>
      <c r="D13" s="41"/>
      <c r="E13" s="36"/>
      <c r="F13" s="59">
        <f t="shared" si="0"/>
        <v>0</v>
      </c>
      <c r="G13" s="42"/>
      <c r="H13" s="44">
        <f t="shared" si="1"/>
        <v>0</v>
      </c>
      <c r="I13" s="45"/>
      <c r="J13" s="39"/>
    </row>
    <row r="14" spans="1:10" s="40" customFormat="1" ht="27" customHeight="1">
      <c r="A14" s="31"/>
      <c r="B14" s="63"/>
      <c r="C14" s="60"/>
      <c r="D14" s="41"/>
      <c r="E14" s="36"/>
      <c r="F14" s="59">
        <f t="shared" si="0"/>
        <v>0</v>
      </c>
      <c r="G14" s="42"/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60"/>
      <c r="D15" s="41"/>
      <c r="E15" s="36"/>
      <c r="F15" s="59">
        <f t="shared" si="0"/>
        <v>0</v>
      </c>
      <c r="G15" s="42"/>
      <c r="H15" s="44">
        <f t="shared" si="1"/>
        <v>0</v>
      </c>
      <c r="I15" s="45"/>
      <c r="J15" s="39"/>
    </row>
    <row r="16" spans="1:10" s="40" customFormat="1" ht="27" customHeight="1">
      <c r="A16" s="31"/>
      <c r="B16" s="57"/>
      <c r="C16" s="60"/>
      <c r="D16" s="41"/>
      <c r="E16" s="36"/>
      <c r="F16" s="59">
        <f t="shared" si="0"/>
        <v>0</v>
      </c>
      <c r="G16" s="42"/>
      <c r="H16" s="44">
        <f t="shared" si="1"/>
        <v>0</v>
      </c>
      <c r="I16" s="45"/>
      <c r="J16" s="39"/>
    </row>
    <row r="17" spans="1:10" s="40" customFormat="1" ht="27" customHeight="1">
      <c r="A17" s="31"/>
      <c r="B17" s="64"/>
      <c r="C17" s="60"/>
      <c r="D17" s="41"/>
      <c r="E17" s="36"/>
      <c r="F17" s="59">
        <f t="shared" si="0"/>
        <v>0</v>
      </c>
      <c r="G17" s="42"/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60"/>
      <c r="D18" s="41"/>
      <c r="E18" s="36"/>
      <c r="F18" s="59">
        <f t="shared" si="0"/>
        <v>0</v>
      </c>
      <c r="G18" s="42"/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60"/>
      <c r="D19" s="41"/>
      <c r="E19" s="36"/>
      <c r="F19" s="59">
        <f t="shared" si="0"/>
        <v>0</v>
      </c>
      <c r="G19" s="42"/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60"/>
      <c r="D20" s="41"/>
      <c r="E20" s="36"/>
      <c r="F20" s="59">
        <f t="shared" si="0"/>
        <v>0</v>
      </c>
      <c r="G20" s="42"/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36"/>
      <c r="F21" s="43"/>
      <c r="G21" s="51"/>
      <c r="H21" s="44">
        <f t="shared" si="1"/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36"/>
      <c r="F22" s="43"/>
      <c r="G22" s="51"/>
      <c r="H22" s="44">
        <f t="shared" si="1"/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36"/>
      <c r="F23" s="43"/>
      <c r="G23" s="51"/>
      <c r="H23" s="44">
        <f t="shared" si="1"/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36"/>
      <c r="F24" s="43"/>
      <c r="G24" s="51"/>
      <c r="H24" s="44">
        <f t="shared" si="1"/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36"/>
      <c r="F25" s="43"/>
      <c r="G25" s="51"/>
      <c r="H25" s="44">
        <f t="shared" si="1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36"/>
      <c r="F26" s="43"/>
      <c r="G26" s="51"/>
      <c r="H26" s="44">
        <f t="shared" si="1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36"/>
      <c r="F27" s="43"/>
      <c r="G27" s="51"/>
      <c r="H27" s="44">
        <f t="shared" si="1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36"/>
      <c r="F28" s="43"/>
      <c r="G28" s="51"/>
      <c r="H28" s="44">
        <f t="shared" si="1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36"/>
      <c r="F29" s="43"/>
      <c r="G29" s="51"/>
      <c r="H29" s="44">
        <f t="shared" si="1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36"/>
      <c r="F30" s="43"/>
      <c r="G30" s="51"/>
      <c r="H30" s="44">
        <f t="shared" si="1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36"/>
      <c r="F31" s="43"/>
      <c r="G31" s="51"/>
      <c r="H31" s="44">
        <f t="shared" si="1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36"/>
      <c r="F32" s="43"/>
      <c r="G32" s="51"/>
      <c r="H32" s="44">
        <f t="shared" si="1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36"/>
      <c r="F33" s="43"/>
      <c r="G33" s="51"/>
      <c r="H33" s="44">
        <f t="shared" si="1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36"/>
      <c r="F34" s="43"/>
      <c r="G34" s="51"/>
      <c r="H34" s="44">
        <f t="shared" si="1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36"/>
      <c r="F35" s="43"/>
      <c r="G35" s="51"/>
      <c r="H35" s="44">
        <f t="shared" si="1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36"/>
      <c r="F36" s="43"/>
      <c r="G36" s="51"/>
      <c r="H36" s="44">
        <f t="shared" si="1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36"/>
      <c r="F37" s="43"/>
      <c r="G37" s="51"/>
      <c r="H37" s="44">
        <f t="shared" si="1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36"/>
      <c r="F38" s="43"/>
      <c r="G38" s="51"/>
      <c r="H38" s="44">
        <f t="shared" si="1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AI40"/>
  <sheetViews>
    <sheetView showZeros="0" zoomScale="85" zoomScaleNormal="85" zoomScalePageLayoutView="0" workbookViewId="0" topLeftCell="A7">
      <selection activeCell="M27" sqref="M27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4"/>
      <c r="P1" s="13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1" t="s">
        <v>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76" t="s">
        <v>53</v>
      </c>
    </row>
    <row r="5" ht="32.25" customHeight="1"/>
    <row r="6" spans="2:17" s="5" customFormat="1" ht="17.25">
      <c r="B6" s="130" t="s">
        <v>43</v>
      </c>
      <c r="C6" s="130"/>
      <c r="D6" s="130"/>
      <c r="E6" s="130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3" t="s">
        <v>5</v>
      </c>
      <c r="Q7" s="8"/>
    </row>
    <row r="8" spans="12:17" ht="14.25">
      <c r="L8" s="161" t="s">
        <v>57</v>
      </c>
      <c r="M8" s="162"/>
      <c r="N8" s="162"/>
      <c r="O8" s="162"/>
      <c r="P8" s="144"/>
      <c r="Q8" s="8"/>
    </row>
    <row r="9" spans="2:17" ht="17.25" customHeight="1">
      <c r="B9" s="121" t="s">
        <v>16</v>
      </c>
      <c r="C9" s="121"/>
      <c r="D9" s="140" t="s">
        <v>54</v>
      </c>
      <c r="E9" s="140"/>
      <c r="F9" s="140"/>
      <c r="G9" s="140"/>
      <c r="H9" s="140"/>
      <c r="L9" s="163" t="s">
        <v>58</v>
      </c>
      <c r="M9" s="164"/>
      <c r="N9" s="164"/>
      <c r="O9" s="164"/>
      <c r="P9" s="144"/>
      <c r="Q9" s="8"/>
    </row>
    <row r="10" spans="12:17" ht="13.5">
      <c r="L10" s="8"/>
      <c r="M10" s="9"/>
      <c r="N10" s="9"/>
      <c r="O10" s="9"/>
      <c r="P10" s="144"/>
      <c r="Q10" s="8"/>
    </row>
    <row r="11" spans="2:17" ht="17.25" customHeight="1">
      <c r="B11" s="121" t="s">
        <v>15</v>
      </c>
      <c r="C11" s="121"/>
      <c r="D11" s="19" t="s">
        <v>14</v>
      </c>
      <c r="E11" s="160" t="s">
        <v>55</v>
      </c>
      <c r="F11" s="160"/>
      <c r="G11" s="160"/>
      <c r="H11" s="160"/>
      <c r="L11" s="10"/>
      <c r="M11" s="11"/>
      <c r="N11" s="11"/>
      <c r="O11" s="11"/>
      <c r="P11" s="145"/>
      <c r="Q11" s="8"/>
    </row>
    <row r="12" spans="4:17" ht="17.25" customHeight="1">
      <c r="D12" s="100" t="s">
        <v>17</v>
      </c>
      <c r="E12" s="101"/>
      <c r="F12" s="159" t="s">
        <v>56</v>
      </c>
      <c r="G12" s="159"/>
      <c r="H12" s="12" t="s">
        <v>6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7</v>
      </c>
      <c r="C15" s="127" t="s">
        <v>8</v>
      </c>
      <c r="D15" s="128"/>
      <c r="E15" s="129"/>
      <c r="F15" s="142" t="s">
        <v>21</v>
      </c>
      <c r="G15" s="129"/>
      <c r="H15" s="14" t="s">
        <v>19</v>
      </c>
      <c r="I15" s="87" t="s">
        <v>20</v>
      </c>
      <c r="J15" s="87"/>
      <c r="K15" s="87" t="s">
        <v>18</v>
      </c>
      <c r="L15" s="87"/>
      <c r="M15" s="142" t="s">
        <v>9</v>
      </c>
      <c r="N15" s="128"/>
      <c r="O15" s="129"/>
      <c r="P15" s="15" t="s">
        <v>10</v>
      </c>
    </row>
    <row r="16" spans="2:16" ht="22.5" customHeight="1">
      <c r="B16" s="65"/>
      <c r="C16" s="111" t="s">
        <v>26</v>
      </c>
      <c r="D16" s="112"/>
      <c r="E16" s="106"/>
      <c r="F16" s="105"/>
      <c r="G16" s="106"/>
      <c r="H16" s="42">
        <v>1</v>
      </c>
      <c r="I16" s="92" t="s">
        <v>28</v>
      </c>
      <c r="J16" s="93"/>
      <c r="K16" s="88"/>
      <c r="L16" s="89"/>
      <c r="M16" s="156" t="s">
        <v>55</v>
      </c>
      <c r="N16" s="157"/>
      <c r="O16" s="158"/>
      <c r="P16" s="17"/>
    </row>
    <row r="17" spans="2:16" ht="22.5" customHeight="1">
      <c r="B17" s="66"/>
      <c r="C17" s="102" t="s">
        <v>27</v>
      </c>
      <c r="D17" s="103"/>
      <c r="E17" s="86"/>
      <c r="F17" s="85" t="s">
        <v>34</v>
      </c>
      <c r="G17" s="86"/>
      <c r="H17" s="42">
        <v>1</v>
      </c>
      <c r="I17" s="94" t="s">
        <v>28</v>
      </c>
      <c r="J17" s="95"/>
      <c r="K17" s="90"/>
      <c r="L17" s="91"/>
      <c r="M17" s="156">
        <f>ROUND(F25*F26/100,0)</f>
        <v>4997</v>
      </c>
      <c r="N17" s="157"/>
      <c r="O17" s="158"/>
      <c r="P17" s="67"/>
    </row>
    <row r="18" spans="2:16" ht="22.5" customHeight="1">
      <c r="B18" s="66"/>
      <c r="C18" s="102" t="s">
        <v>29</v>
      </c>
      <c r="D18" s="103"/>
      <c r="E18" s="86"/>
      <c r="F18" s="85"/>
      <c r="G18" s="86"/>
      <c r="H18" s="42">
        <v>1</v>
      </c>
      <c r="I18" s="94" t="s">
        <v>28</v>
      </c>
      <c r="J18" s="95"/>
      <c r="K18" s="90"/>
      <c r="L18" s="91"/>
      <c r="M18" s="156" t="s">
        <v>59</v>
      </c>
      <c r="N18" s="157"/>
      <c r="O18" s="158"/>
      <c r="P18" s="67"/>
    </row>
    <row r="19" spans="2:16" ht="22.5" customHeight="1">
      <c r="B19" s="66"/>
      <c r="C19" s="96"/>
      <c r="D19" s="97"/>
      <c r="E19" s="82"/>
      <c r="F19" s="81"/>
      <c r="G19" s="82"/>
      <c r="H19" s="42"/>
      <c r="I19" s="79"/>
      <c r="J19" s="80"/>
      <c r="K19" s="90"/>
      <c r="L19" s="91"/>
      <c r="M19" s="119">
        <f>ROUND(H19*K19,0)</f>
        <v>0</v>
      </c>
      <c r="N19" s="90"/>
      <c r="O19" s="91"/>
      <c r="P19" s="67"/>
    </row>
    <row r="20" spans="2:16" ht="22.5" customHeight="1">
      <c r="B20" s="66"/>
      <c r="C20" s="96"/>
      <c r="D20" s="97"/>
      <c r="E20" s="82"/>
      <c r="F20" s="81"/>
      <c r="G20" s="82"/>
      <c r="H20" s="42"/>
      <c r="I20" s="79"/>
      <c r="J20" s="80"/>
      <c r="K20" s="90"/>
      <c r="L20" s="91"/>
      <c r="M20" s="119">
        <f>ROUND(H20*K20,0)</f>
        <v>0</v>
      </c>
      <c r="N20" s="90"/>
      <c r="O20" s="91"/>
      <c r="P20" s="67"/>
    </row>
    <row r="21" spans="2:16" ht="22.5" customHeight="1">
      <c r="B21" s="66"/>
      <c r="C21" s="96"/>
      <c r="D21" s="97"/>
      <c r="E21" s="82"/>
      <c r="F21" s="81"/>
      <c r="G21" s="82"/>
      <c r="H21" s="42"/>
      <c r="I21" s="79"/>
      <c r="J21" s="80"/>
      <c r="K21" s="90"/>
      <c r="L21" s="91"/>
      <c r="M21" s="119">
        <f>ROUND(H21*K21,0)</f>
        <v>0</v>
      </c>
      <c r="N21" s="90"/>
      <c r="O21" s="91"/>
      <c r="P21" s="67"/>
    </row>
    <row r="22" spans="2:16" ht="22.5" customHeight="1">
      <c r="B22" s="66"/>
      <c r="C22" s="96"/>
      <c r="D22" s="97"/>
      <c r="E22" s="82"/>
      <c r="F22" s="81"/>
      <c r="G22" s="82"/>
      <c r="H22" s="42"/>
      <c r="I22" s="79"/>
      <c r="J22" s="80"/>
      <c r="K22" s="90"/>
      <c r="L22" s="91"/>
      <c r="M22" s="119">
        <f>ROUND(H22*K22,0)</f>
        <v>0</v>
      </c>
      <c r="N22" s="90"/>
      <c r="O22" s="91"/>
      <c r="P22" s="67"/>
    </row>
    <row r="23" spans="2:16" ht="22.5" customHeight="1" thickBot="1">
      <c r="B23" s="68"/>
      <c r="C23" s="107"/>
      <c r="D23" s="108"/>
      <c r="E23" s="84"/>
      <c r="F23" s="83"/>
      <c r="G23" s="84"/>
      <c r="H23" s="53"/>
      <c r="I23" s="98"/>
      <c r="J23" s="99"/>
      <c r="K23" s="109"/>
      <c r="L23" s="110"/>
      <c r="M23" s="125">
        <f>ROUND(H23*K23,0)</f>
        <v>0</v>
      </c>
      <c r="N23" s="109"/>
      <c r="O23" s="110"/>
      <c r="P23" s="69"/>
    </row>
    <row r="24" spans="2:16" ht="22.5" customHeight="1">
      <c r="B24" s="138"/>
      <c r="C24" s="138"/>
      <c r="D24" s="138"/>
      <c r="E24" s="138"/>
      <c r="F24" s="70"/>
      <c r="G24" s="70"/>
      <c r="H24" s="71"/>
      <c r="I24" s="120" t="s">
        <v>11</v>
      </c>
      <c r="J24" s="121"/>
      <c r="K24" s="121"/>
      <c r="L24" s="122"/>
      <c r="M24" s="153"/>
      <c r="N24" s="154"/>
      <c r="O24" s="155"/>
      <c r="P24" s="72"/>
    </row>
    <row r="25" spans="2:16" ht="22.5" customHeight="1">
      <c r="B25" s="139" t="s">
        <v>32</v>
      </c>
      <c r="C25" s="139"/>
      <c r="D25" s="139"/>
      <c r="E25" s="139"/>
      <c r="F25" s="146">
        <v>30000</v>
      </c>
      <c r="G25" s="146"/>
      <c r="H25" s="75" t="s">
        <v>30</v>
      </c>
      <c r="I25" s="123" t="s">
        <v>12</v>
      </c>
      <c r="J25" s="124"/>
      <c r="K25" s="124"/>
      <c r="L25" s="80"/>
      <c r="M25" s="147">
        <v>0.1</v>
      </c>
      <c r="N25" s="148"/>
      <c r="O25" s="149"/>
      <c r="P25" s="67"/>
    </row>
    <row r="26" spans="2:16" ht="22.5" customHeight="1" thickBot="1">
      <c r="B26" s="139" t="s">
        <v>33</v>
      </c>
      <c r="C26" s="139"/>
      <c r="D26" s="139"/>
      <c r="E26" s="139"/>
      <c r="F26" s="78">
        <v>16.655</v>
      </c>
      <c r="G26" s="78"/>
      <c r="H26" s="75" t="s">
        <v>31</v>
      </c>
      <c r="I26" s="135" t="s">
        <v>13</v>
      </c>
      <c r="J26" s="136"/>
      <c r="K26" s="136"/>
      <c r="L26" s="137"/>
      <c r="M26" s="150"/>
      <c r="N26" s="151"/>
      <c r="O26" s="152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40</v>
      </c>
    </row>
    <row r="30" s="74" customFormat="1" ht="21.75" customHeight="1">
      <c r="B30" s="74" t="s">
        <v>41</v>
      </c>
    </row>
    <row r="31" s="74" customFormat="1" ht="21.75" customHeight="1"/>
    <row r="32" spans="2:7" s="74" customFormat="1" ht="21.75" customHeight="1">
      <c r="B32" s="74" t="s">
        <v>35</v>
      </c>
      <c r="E32" s="74">
        <v>1.05</v>
      </c>
      <c r="F32" s="74" t="s">
        <v>31</v>
      </c>
      <c r="G32" s="74" t="s">
        <v>48</v>
      </c>
    </row>
    <row r="33" spans="2:7" s="74" customFormat="1" ht="21.75" customHeight="1">
      <c r="B33" s="74" t="s">
        <v>35</v>
      </c>
      <c r="E33" s="74">
        <v>1.15</v>
      </c>
      <c r="F33" s="74" t="s">
        <v>31</v>
      </c>
      <c r="G33" s="74" t="s">
        <v>49</v>
      </c>
    </row>
    <row r="34" spans="2:7" s="74" customFormat="1" ht="21.75" customHeight="1">
      <c r="B34" s="74" t="s">
        <v>36</v>
      </c>
      <c r="E34" s="74">
        <v>5.145</v>
      </c>
      <c r="F34" s="74" t="s">
        <v>31</v>
      </c>
      <c r="G34" s="74" t="s">
        <v>50</v>
      </c>
    </row>
    <row r="35" spans="2:7" s="74" customFormat="1" ht="21.75" customHeight="1">
      <c r="B35" s="74" t="s">
        <v>36</v>
      </c>
      <c r="E35" s="74">
        <v>5.085</v>
      </c>
      <c r="F35" s="74" t="s">
        <v>31</v>
      </c>
      <c r="G35" s="74" t="s">
        <v>51</v>
      </c>
    </row>
    <row r="36" spans="2:7" s="74" customFormat="1" ht="21.75" customHeight="1">
      <c r="B36" s="74" t="s">
        <v>37</v>
      </c>
      <c r="E36" s="74">
        <v>9.15</v>
      </c>
      <c r="F36" s="74" t="s">
        <v>31</v>
      </c>
      <c r="G36" s="74" t="s">
        <v>44</v>
      </c>
    </row>
    <row r="37" spans="2:7" s="74" customFormat="1" ht="21.75" customHeight="1">
      <c r="B37" s="74" t="s">
        <v>45</v>
      </c>
      <c r="E37" s="74">
        <v>0.36</v>
      </c>
      <c r="F37" s="74" t="s">
        <v>31</v>
      </c>
      <c r="G37" s="74" t="s">
        <v>47</v>
      </c>
    </row>
    <row r="38" spans="2:7" s="74" customFormat="1" ht="21.75" customHeight="1">
      <c r="B38" s="74" t="s">
        <v>38</v>
      </c>
      <c r="E38" s="74">
        <v>0.91</v>
      </c>
      <c r="F38" s="74" t="s">
        <v>31</v>
      </c>
      <c r="G38" s="74" t="s">
        <v>52</v>
      </c>
    </row>
    <row r="39" s="74" customFormat="1" ht="21.75" customHeight="1"/>
    <row r="40" s="74" customFormat="1" ht="21.75" customHeight="1">
      <c r="B40" s="74" t="s">
        <v>39</v>
      </c>
    </row>
    <row r="41" s="74" customFormat="1" ht="21.75" customHeight="1"/>
    <row r="42" s="74" customFormat="1" ht="21.75" customHeight="1"/>
    <row r="43" s="74" customFormat="1" ht="21.75" customHeight="1"/>
    <row r="44" s="74" customFormat="1" ht="21.75" customHeight="1"/>
    <row r="45" ht="21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68">
    <mergeCell ref="O1:P1"/>
    <mergeCell ref="B3:P3"/>
    <mergeCell ref="B6:E6"/>
    <mergeCell ref="P7:P11"/>
    <mergeCell ref="B9:C9"/>
    <mergeCell ref="D9:H9"/>
    <mergeCell ref="B11:C11"/>
    <mergeCell ref="E11:H11"/>
    <mergeCell ref="L8:O8"/>
    <mergeCell ref="L9:O9"/>
    <mergeCell ref="D12:E12"/>
    <mergeCell ref="F12:G12"/>
    <mergeCell ref="C15:E15"/>
    <mergeCell ref="F15:G15"/>
    <mergeCell ref="I15:J15"/>
    <mergeCell ref="K15:L15"/>
    <mergeCell ref="M15:O15"/>
    <mergeCell ref="C16:E16"/>
    <mergeCell ref="F16:G16"/>
    <mergeCell ref="I16:J16"/>
    <mergeCell ref="K16:L16"/>
    <mergeCell ref="M16:O16"/>
    <mergeCell ref="C17:E17"/>
    <mergeCell ref="F17:G17"/>
    <mergeCell ref="I17:J17"/>
    <mergeCell ref="K17:L17"/>
    <mergeCell ref="M17:O17"/>
    <mergeCell ref="C18:E18"/>
    <mergeCell ref="F18:G18"/>
    <mergeCell ref="I18:J18"/>
    <mergeCell ref="K18:L18"/>
    <mergeCell ref="M18:O18"/>
    <mergeCell ref="C19:E19"/>
    <mergeCell ref="F19:G19"/>
    <mergeCell ref="I19:J19"/>
    <mergeCell ref="K19:L19"/>
    <mergeCell ref="M19:O19"/>
    <mergeCell ref="C20:E20"/>
    <mergeCell ref="F20:G20"/>
    <mergeCell ref="I20:J20"/>
    <mergeCell ref="K20:L20"/>
    <mergeCell ref="M20:O20"/>
    <mergeCell ref="C21:E21"/>
    <mergeCell ref="F21:G21"/>
    <mergeCell ref="I21:J21"/>
    <mergeCell ref="K21:L21"/>
    <mergeCell ref="M21:O21"/>
    <mergeCell ref="C22:E22"/>
    <mergeCell ref="F22:G22"/>
    <mergeCell ref="I22:J22"/>
    <mergeCell ref="K22:L22"/>
    <mergeCell ref="M22:O22"/>
    <mergeCell ref="C23:E23"/>
    <mergeCell ref="F23:G23"/>
    <mergeCell ref="I23:J23"/>
    <mergeCell ref="K23:L23"/>
    <mergeCell ref="M23:O23"/>
    <mergeCell ref="B24:E24"/>
    <mergeCell ref="I24:L24"/>
    <mergeCell ref="M24:O24"/>
    <mergeCell ref="B25:E25"/>
    <mergeCell ref="F25:G25"/>
    <mergeCell ref="I25:L25"/>
    <mergeCell ref="M25:O25"/>
    <mergeCell ref="B26:E26"/>
    <mergeCell ref="F26:G26"/>
    <mergeCell ref="I26:L26"/>
    <mergeCell ref="M26:O26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3"/>
  <headerFooter alignWithMargins="0">
    <oddFooter>&amp;R&amp;"ＭＳ Ｐゴシック,太字"&amp;9ＮＳフォスター　見積書様式（2017.06.01）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中林建設（株）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東 峻武</cp:lastModifiedBy>
  <cp:lastPrinted>2023-03-02T05:22:38Z</cp:lastPrinted>
  <dcterms:created xsi:type="dcterms:W3CDTF">1998-03-11T09:21:28Z</dcterms:created>
  <dcterms:modified xsi:type="dcterms:W3CDTF">2023-04-27T23:15:07Z</dcterms:modified>
  <cp:category/>
  <cp:version/>
  <cp:contentType/>
  <cp:contentStatus/>
</cp:coreProperties>
</file>